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ubliczny\hubert\Przetarg 2026\PRZETARG SZKÓŁKA\"/>
    </mc:Choice>
  </mc:AlternateContent>
  <xr:revisionPtr revIDLastSave="0" documentId="8_{0A93DF1C-7590-4E41-BDA0-49CD2B666F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6" i="1" l="1"/>
  <c r="I90" i="1"/>
  <c r="I89" i="1"/>
  <c r="I88" i="1"/>
  <c r="I87" i="1"/>
  <c r="K86" i="1"/>
  <c r="L86" i="1" s="1"/>
  <c r="I86" i="1"/>
  <c r="K85" i="1"/>
  <c r="I85" i="1"/>
  <c r="L85" i="1" s="1"/>
  <c r="L84" i="1"/>
  <c r="K84" i="1"/>
  <c r="I84" i="1"/>
  <c r="I83" i="1"/>
  <c r="K82" i="1"/>
  <c r="L82" i="1" s="1"/>
  <c r="I82" i="1"/>
  <c r="K81" i="1"/>
  <c r="I81" i="1"/>
  <c r="L81" i="1" s="1"/>
  <c r="L80" i="1"/>
  <c r="K80" i="1"/>
  <c r="I80" i="1"/>
  <c r="I79" i="1"/>
  <c r="K78" i="1"/>
  <c r="L78" i="1" s="1"/>
  <c r="I78" i="1"/>
  <c r="K77" i="1"/>
  <c r="I77" i="1"/>
  <c r="L77" i="1" s="1"/>
  <c r="L76" i="1"/>
  <c r="K76" i="1"/>
  <c r="I76" i="1"/>
  <c r="I75" i="1"/>
  <c r="K74" i="1"/>
  <c r="L74" i="1" s="1"/>
  <c r="I74" i="1"/>
  <c r="K73" i="1"/>
  <c r="I73" i="1"/>
  <c r="L73" i="1" s="1"/>
  <c r="L72" i="1"/>
  <c r="K72" i="1"/>
  <c r="I72" i="1"/>
  <c r="I71" i="1"/>
  <c r="K70" i="1"/>
  <c r="L70" i="1" s="1"/>
  <c r="I70" i="1"/>
  <c r="K69" i="1"/>
  <c r="I69" i="1"/>
  <c r="L69" i="1" s="1"/>
  <c r="L68" i="1"/>
  <c r="K68" i="1"/>
  <c r="I68" i="1"/>
  <c r="I67" i="1"/>
  <c r="K66" i="1"/>
  <c r="L66" i="1" s="1"/>
  <c r="I66" i="1"/>
  <c r="K65" i="1"/>
  <c r="I65" i="1"/>
  <c r="L65" i="1" s="1"/>
  <c r="L64" i="1"/>
  <c r="K64" i="1"/>
  <c r="I64" i="1"/>
  <c r="I63" i="1"/>
  <c r="K62" i="1"/>
  <c r="L62" i="1" s="1"/>
  <c r="I62" i="1"/>
  <c r="K61" i="1"/>
  <c r="I61" i="1"/>
  <c r="L61" i="1" s="1"/>
  <c r="L60" i="1"/>
  <c r="K60" i="1"/>
  <c r="I60" i="1"/>
  <c r="I59" i="1"/>
  <c r="K58" i="1"/>
  <c r="L58" i="1" s="1"/>
  <c r="I58" i="1"/>
  <c r="K57" i="1"/>
  <c r="I57" i="1"/>
  <c r="L57" i="1" s="1"/>
  <c r="L56" i="1"/>
  <c r="K56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F92" i="1" s="1"/>
  <c r="L40" i="1" l="1"/>
  <c r="L54" i="1"/>
  <c r="L34" i="1"/>
  <c r="L63" i="1"/>
  <c r="L51" i="1"/>
  <c r="L87" i="1"/>
  <c r="L36" i="1"/>
  <c r="L48" i="1"/>
  <c r="L88" i="1"/>
  <c r="L39" i="1"/>
  <c r="L89" i="1"/>
  <c r="L38" i="1"/>
  <c r="L50" i="1"/>
  <c r="L90" i="1"/>
  <c r="K32" i="1"/>
  <c r="L32" i="1" s="1"/>
  <c r="K36" i="1"/>
  <c r="K40" i="1"/>
  <c r="K44" i="1"/>
  <c r="L44" i="1" s="1"/>
  <c r="K48" i="1"/>
  <c r="K52" i="1"/>
  <c r="L52" i="1" s="1"/>
  <c r="K88" i="1"/>
  <c r="K33" i="1"/>
  <c r="L33" i="1" s="1"/>
  <c r="K37" i="1"/>
  <c r="L37" i="1" s="1"/>
  <c r="K41" i="1"/>
  <c r="L41" i="1" s="1"/>
  <c r="K45" i="1"/>
  <c r="L45" i="1" s="1"/>
  <c r="K49" i="1"/>
  <c r="L49" i="1" s="1"/>
  <c r="K53" i="1"/>
  <c r="L53" i="1" s="1"/>
  <c r="K89" i="1"/>
  <c r="K30" i="1"/>
  <c r="K34" i="1"/>
  <c r="K42" i="1"/>
  <c r="L42" i="1" s="1"/>
  <c r="K46" i="1"/>
  <c r="L46" i="1" s="1"/>
  <c r="K54" i="1"/>
  <c r="K90" i="1"/>
  <c r="K38" i="1"/>
  <c r="K50" i="1"/>
  <c r="L30" i="1"/>
  <c r="K31" i="1"/>
  <c r="L31" i="1" s="1"/>
  <c r="K35" i="1"/>
  <c r="L35" i="1" s="1"/>
  <c r="K39" i="1"/>
  <c r="K43" i="1"/>
  <c r="L43" i="1" s="1"/>
  <c r="K47" i="1"/>
  <c r="L47" i="1" s="1"/>
  <c r="K51" i="1"/>
  <c r="K55" i="1"/>
  <c r="L55" i="1" s="1"/>
  <c r="K59" i="1"/>
  <c r="L59" i="1" s="1"/>
  <c r="K63" i="1"/>
  <c r="K67" i="1"/>
  <c r="L67" i="1" s="1"/>
  <c r="K71" i="1"/>
  <c r="L71" i="1" s="1"/>
  <c r="K75" i="1"/>
  <c r="L75" i="1" s="1"/>
  <c r="K79" i="1"/>
  <c r="L79" i="1" s="1"/>
  <c r="K83" i="1"/>
  <c r="L83" i="1" s="1"/>
  <c r="K87" i="1"/>
  <c r="F93" i="1" l="1"/>
</calcChain>
</file>

<file path=xl/sharedStrings.xml><?xml version="1.0" encoding="utf-8"?>
<sst xmlns="http://schemas.openxmlformats.org/spreadsheetml/2006/main" count="283" uniqueCount="227">
  <si>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</si>
  <si>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</si>
  <si>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</si>
  <si>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</si>
  <si>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</si>
  <si>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</si>
  <si>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</si>
  <si>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</si>
  <si>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</si>
  <si>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</si>
  <si>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</si>
  <si>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</si>
  <si>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</si>
  <si>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</si>
  <si>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</si>
  <si>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</si>
  <si>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</si>
  <si>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</si>
  <si>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</si>
  <si>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</si>
  <si>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</si>
  <si>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</si>
  <si>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</si>
  <si>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</si>
  <si>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</si>
  <si>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</si>
  <si>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199</t>
  </si>
  <si>
    <t>ZB-NASP</t>
  </si>
  <si>
    <t>Zbiór nasion pozostałych gatunków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</si>
  <si>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</si>
  <si>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</si>
  <si>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</si>
  <si>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</si>
  <si>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</si>
  <si>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</si>
  <si>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</si>
  <si>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</si>
  <si>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</si>
  <si>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</si>
  <si>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</si>
  <si>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</si>
  <si>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</si>
  <si>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</si>
  <si>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</si>
  <si>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</si>
  <si>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</si>
  <si>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</si>
  <si>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</si>
  <si>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</si>
  <si>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</si>
  <si>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</si>
  <si>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</si>
  <si>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</si>
  <si>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</si>
  <si>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406</t>
  </si>
  <si>
    <t>ORKA-ŁOP</t>
  </si>
  <si>
    <t>Orka łopatą mechaniczną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</si>
  <si>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</si>
  <si>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</si>
  <si>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</si>
  <si>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</si>
  <si>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</si>
  <si>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</si>
  <si>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</si>
  <si>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</si>
  <si>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</si>
  <si>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</si>
  <si>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</si>
  <si>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</si>
  <si>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424</t>
  </si>
  <si>
    <t>SIEW-PRC</t>
  </si>
  <si>
    <t>Siew nasion rzutem</t>
  </si>
  <si>
    <t>427</t>
  </si>
  <si>
    <t>SIEW-DC</t>
  </si>
  <si>
    <t>Siew nasion drobnych</t>
  </si>
  <si>
    <t>428</t>
  </si>
  <si>
    <t>SIEW-GC</t>
  </si>
  <si>
    <t>Siew nasion grubych</t>
  </si>
  <si>
    <t>429</t>
  </si>
  <si>
    <t>SIEW DP</t>
  </si>
  <si>
    <t>Siew pełny nasion drobnych siewnikiem mechanicznie</t>
  </si>
  <si>
    <t>433</t>
  </si>
  <si>
    <t>SIEW-R</t>
  </si>
  <si>
    <t>Siew nasion</t>
  </si>
  <si>
    <t>443</t>
  </si>
  <si>
    <t>WYW-GRZ</t>
  </si>
  <si>
    <t>Formowanie grzędy siewnej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</si>
  <si>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</si>
  <si>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</si>
  <si>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</si>
  <si>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</si>
  <si>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</si>
  <si>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</si>
  <si>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</si>
  <si>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</si>
  <si>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</si>
  <si>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</si>
  <si>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</si>
  <si>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</si>
  <si>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</si>
  <si>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</si>
  <si>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</si>
  <si>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</si>
  <si>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</si>
  <si>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</si>
  <si>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</si>
  <si>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</si>
  <si>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</si>
  <si>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</si>
  <si>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</si>
  <si>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</si>
  <si>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</si>
  <si>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</si>
  <si>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</si>
  <si>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</si>
  <si>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</si>
  <si>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</si>
  <si>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</si>
  <si>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</si>
  <si>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</si>
  <si>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</si>
  <si>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492</t>
  </si>
  <si>
    <t>NAW-MINEC</t>
  </si>
  <si>
    <t>Nawożenie mineralne w sadzonkach -wykonywane mechanicznie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</si>
  <si>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</si>
  <si>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</si>
  <si>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</si>
  <si>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</si>
  <si>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</si>
  <si>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</si>
  <si>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</si>
  <si>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497</t>
  </si>
  <si>
    <t>SIEW-OC</t>
  </si>
  <si>
    <t>Rozsiew obornika rozrzutnikiem</t>
  </si>
  <si>
    <t>TONA</t>
  </si>
  <si>
    <t>498</t>
  </si>
  <si>
    <t>KOSZ-ZIEL</t>
  </si>
  <si>
    <t>Ścięcie i rozdrobnienie zielonek na ugorach</t>
  </si>
  <si>
    <t>501</t>
  </si>
  <si>
    <t>NAW MINES</t>
  </si>
  <si>
    <t>Startowy wysiew nawozów ręcznie</t>
  </si>
  <si>
    <t>512</t>
  </si>
  <si>
    <t>POZ-Ś</t>
  </si>
  <si>
    <t>Pozyskanie materiału kompostowego do transportu</t>
  </si>
  <si>
    <t>M3P</t>
  </si>
  <si>
    <t>513</t>
  </si>
  <si>
    <t>ZAŁ-Ś TR</t>
  </si>
  <si>
    <t>Załadunek i rozładunek materiału kompostowego</t>
  </si>
  <si>
    <t>517</t>
  </si>
  <si>
    <t>UKŁ-SUB</t>
  </si>
  <si>
    <t>Układanie warstwy substratu o grubości 15 cm</t>
  </si>
  <si>
    <t>520</t>
  </si>
  <si>
    <t>ZAŁ-SUB</t>
  </si>
  <si>
    <t>Załadunek lub rozładunek trocin lub substratu</t>
  </si>
  <si>
    <t>524</t>
  </si>
  <si>
    <t>WYOR-AK</t>
  </si>
  <si>
    <t>Wyorywanie sadzonek ciągnikowym wyorywaczem aktywnym</t>
  </si>
  <si>
    <t>525</t>
  </si>
  <si>
    <t>WYOR-CK</t>
  </si>
  <si>
    <t>Wyorywanie i podcinanie sadzonek ciągnikowym wyorywaczem klamrowych</t>
  </si>
  <si>
    <t>531</t>
  </si>
  <si>
    <t>WYJ-2LN</t>
  </si>
  <si>
    <t>Wyjęcie, sortowanie, liczenie i zabezpieczenie do transportu - 2-3 latek liściastych</t>
  </si>
  <si>
    <t>534</t>
  </si>
  <si>
    <t>WYJ 1R</t>
  </si>
  <si>
    <t>Wyjęcie 1-latek</t>
  </si>
  <si>
    <t>535</t>
  </si>
  <si>
    <t>WYJ 2-3L</t>
  </si>
  <si>
    <t>Wyjęcie 2-3 latek</t>
  </si>
  <si>
    <t>541</t>
  </si>
  <si>
    <t>WIAZ-PECZ</t>
  </si>
  <si>
    <t>Wiązanie sadzonek w pęczki</t>
  </si>
  <si>
    <t>544</t>
  </si>
  <si>
    <t>DOŁ-1R</t>
  </si>
  <si>
    <t>Dołowanie sadzonek 1-latek z doniesieniem do dołu</t>
  </si>
  <si>
    <t>545</t>
  </si>
  <si>
    <t>DOŁ-2R</t>
  </si>
  <si>
    <t>Dołowanie sadzonek 2-3-latek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</si>
  <si>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</si>
  <si>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</si>
  <si>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</si>
  <si>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</si>
  <si>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</si>
  <si>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</si>
  <si>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</si>
  <si>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</si>
  <si>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</si>
  <si>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</si>
  <si>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</si>
  <si>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</si>
  <si>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564</t>
  </si>
  <si>
    <t>ZEBR-SUB</t>
  </si>
  <si>
    <t>Zebranie zużytego substratu z wywiezieniem</t>
  </si>
  <si>
    <t>580</t>
  </si>
  <si>
    <t>GODS RH8</t>
  </si>
  <si>
    <t>583</t>
  </si>
  <si>
    <t>GODS RU8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</si>
  <si>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</si>
  <si>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</si>
  <si>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</si>
  <si>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</si>
  <si>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</si>
  <si>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</si>
  <si>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</si>
  <si>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</si>
  <si>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</si>
  <si>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</si>
  <si>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</si>
  <si>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</si>
  <si>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</si>
  <si>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</si>
  <si>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Krosno</t>
  </si>
  <si>
    <t xml:space="preserve">66-600 Krosno Odrzańskie; Krośnieńska;36A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</si>
  <si>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</si>
  <si>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</si>
  <si>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</si>
  <si>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</si>
  <si>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</si>
  <si>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</si>
  <si>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</si>
  <si>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</si>
  <si>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</si>
  <si>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</si>
  <si>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</si>
  <si>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</si>
  <si>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</si>
  <si>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„Usługi z zakresu gospodarki szkółkarskiej Szkółka Leśna w Rzeczycy oraz prace z zakresu nasiennictwa i selekcji w roku 2026''  składamy niniejszym ofertę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</si>
</sst>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1"/>
  <sheetViews>
    <sheetView tabSelected="1" topLeftCell="A13" workbookViewId="0">
      <selection activeCell="R27" sqref="R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205</v>
      </c>
      <c r="K2" s="39"/>
      <c r="L2" s="39"/>
      <c r="M2" s="39"/>
      <c r="N2" s="39"/>
      <c r="O2" s="39"/>
      <c r="P2" s="39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5"/>
      <c r="C4" s="35"/>
      <c r="D4" s="35"/>
      <c r="E4" s="35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5"/>
      <c r="C6" s="35"/>
      <c r="D6" s="35"/>
      <c r="E6" s="35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5"/>
      <c r="C8" s="35"/>
      <c r="D8" s="35"/>
      <c r="E8" s="35"/>
    </row>
    <row r="9" spans="2:16" s="1" customFormat="1" ht="4.3499999999999996" customHeight="1" x14ac:dyDescent="0.2"/>
    <row r="10" spans="2:16" s="1" customFormat="1" ht="6.95" customHeight="1" x14ac:dyDescent="0.2">
      <c r="B10" s="14" t="s">
        <v>206</v>
      </c>
      <c r="C10" s="14"/>
      <c r="D10" s="14"/>
      <c r="E10" s="14"/>
    </row>
    <row r="11" spans="2:16" s="1" customFormat="1" ht="12.2" customHeight="1" x14ac:dyDescent="0.2">
      <c r="B11" s="14"/>
      <c r="C11" s="14"/>
      <c r="D11" s="14"/>
      <c r="E11" s="14"/>
      <c r="G11" s="11"/>
      <c r="H11" s="19" t="s">
        <v>207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18" t="s">
        <v>208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22" t="s">
        <v>209</v>
      </c>
      <c r="D16" s="22"/>
      <c r="E16" s="22"/>
    </row>
    <row r="17" spans="2:13" s="1" customFormat="1" ht="2.65" customHeight="1" x14ac:dyDescent="0.2"/>
    <row r="18" spans="2:13" s="1" customFormat="1" ht="20.85" customHeight="1" x14ac:dyDescent="0.2">
      <c r="C18" s="22" t="s">
        <v>210</v>
      </c>
      <c r="D18" s="22"/>
      <c r="E18" s="22"/>
    </row>
    <row r="19" spans="2:13" s="1" customFormat="1" ht="2.65" customHeight="1" x14ac:dyDescent="0.2"/>
    <row r="20" spans="2:13" s="1" customFormat="1" ht="20.85" customHeight="1" x14ac:dyDescent="0.2">
      <c r="C20" s="22" t="s">
        <v>211</v>
      </c>
      <c r="D20" s="22"/>
      <c r="E20" s="22"/>
    </row>
    <row r="21" spans="2:13" s="1" customFormat="1" ht="2.65" customHeight="1" x14ac:dyDescent="0.2"/>
    <row r="22" spans="2:13" s="1" customFormat="1" ht="20.85" customHeight="1" x14ac:dyDescent="0.2">
      <c r="C22" s="22" t="s">
        <v>212</v>
      </c>
      <c r="D22" s="22"/>
      <c r="E22" s="22"/>
    </row>
    <row r="23" spans="2:13" s="1" customFormat="1" ht="34.700000000000003" customHeight="1" x14ac:dyDescent="0.2"/>
    <row r="24" spans="2:13" s="1" customFormat="1" ht="50.1" customHeight="1" x14ac:dyDescent="0.2">
      <c r="B24" s="33" t="s">
        <v>226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oferujemy następujące wynagrodzenie brutto: " &amp; TEXT(F93,"# ##0,00") &amp; " PLN. " &amp; CHAR(10) &amp; "2. Wynagrodzenie zaoferowane w pkt 1 powyżej wynika z poniższego Kosztorysu Ofertowego i stanowi sumę wartości całkowitych brutto za poszczególne pozycje (prace)."</f>
        <v>1.  Za wykonanie przedmiotu zamówienia oferujemy następujące wynagrodzenie brutto: 0,00 PLN. 
2. Wynagrodzenie zaoferowane w pkt 1 powyżej wynika z poniższego Kosztorysu Ofertowego i stanowi sumę wartości całkowitych brutto za poszczególne pozycje (prace).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20</v>
      </c>
      <c r="H30" s="10">
        <v>0</v>
      </c>
      <c r="I30" s="9">
        <f t="shared" ref="I30:I61" si="0">ROUND(G30* H30,2)</f>
        <v>0</v>
      </c>
      <c r="J30" s="5">
        <v>23</v>
      </c>
      <c r="K30" s="9">
        <f t="shared" ref="K30:K61" si="1">ROUND(I30* J30/100,2)</f>
        <v>0</v>
      </c>
      <c r="L30" s="20">
        <f t="shared" ref="L30:L61" si="2">ROUND(I30+ K30,2)</f>
        <v>0</v>
      </c>
      <c r="M30" s="21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84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0">
        <f t="shared" si="2"/>
        <v>0</v>
      </c>
      <c r="M31" s="21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1350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0">
        <f t="shared" si="2"/>
        <v>0</v>
      </c>
      <c r="M32" s="21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3950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0">
        <f t="shared" si="2"/>
        <v>0</v>
      </c>
      <c r="M33" s="21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41.61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0">
        <f t="shared" si="2"/>
        <v>0</v>
      </c>
      <c r="M34" s="21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14</v>
      </c>
      <c r="G35" s="8">
        <v>238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0">
        <f t="shared" si="2"/>
        <v>0</v>
      </c>
      <c r="M35" s="21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14</v>
      </c>
      <c r="G36" s="8">
        <v>130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0">
        <f t="shared" si="2"/>
        <v>0</v>
      </c>
      <c r="M36" s="21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14</v>
      </c>
      <c r="G37" s="8">
        <v>100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0">
        <f t="shared" si="2"/>
        <v>0</v>
      </c>
      <c r="M37" s="21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14</v>
      </c>
      <c r="G38" s="8">
        <v>53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0">
        <f t="shared" si="2"/>
        <v>0</v>
      </c>
      <c r="M38" s="21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44</v>
      </c>
      <c r="G39" s="8">
        <v>150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0">
        <f t="shared" si="2"/>
        <v>0</v>
      </c>
      <c r="M39" s="21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44</v>
      </c>
      <c r="G40" s="8">
        <v>95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0">
        <f t="shared" si="2"/>
        <v>0</v>
      </c>
      <c r="M40" s="21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44</v>
      </c>
      <c r="G41" s="8">
        <v>1100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0">
        <f t="shared" si="2"/>
        <v>0</v>
      </c>
      <c r="M41" s="21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44</v>
      </c>
      <c r="G42" s="8">
        <v>450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0">
        <f t="shared" si="2"/>
        <v>0</v>
      </c>
      <c r="M42" s="21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44</v>
      </c>
      <c r="G43" s="8">
        <v>300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0">
        <f t="shared" si="2"/>
        <v>0</v>
      </c>
      <c r="M43" s="21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44</v>
      </c>
      <c r="G44" s="8">
        <v>400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0">
        <f t="shared" si="2"/>
        <v>0</v>
      </c>
      <c r="M44" s="21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44</v>
      </c>
      <c r="G45" s="8">
        <v>400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0">
        <f t="shared" si="2"/>
        <v>0</v>
      </c>
      <c r="M45" s="21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44</v>
      </c>
      <c r="G46" s="8">
        <v>300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0">
        <f t="shared" si="2"/>
        <v>0</v>
      </c>
      <c r="M46" s="21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44</v>
      </c>
      <c r="G47" s="8">
        <v>43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0">
        <f t="shared" si="2"/>
        <v>0</v>
      </c>
      <c r="M47" s="21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44</v>
      </c>
      <c r="G48" s="8">
        <v>7.29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0">
        <f t="shared" si="2"/>
        <v>0</v>
      </c>
      <c r="M48" s="21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44</v>
      </c>
      <c r="G49" s="8">
        <v>87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0">
        <f t="shared" si="2"/>
        <v>0</v>
      </c>
      <c r="M49" s="21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44</v>
      </c>
      <c r="G50" s="8">
        <v>70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0">
        <f t="shared" si="2"/>
        <v>0</v>
      </c>
      <c r="M50" s="21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44</v>
      </c>
      <c r="G51" s="8">
        <v>140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44</v>
      </c>
      <c r="G52" s="8">
        <v>40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44</v>
      </c>
      <c r="G53" s="8">
        <v>220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90</v>
      </c>
      <c r="G54" s="8">
        <v>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28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90</v>
      </c>
      <c r="G55" s="8">
        <v>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28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44</v>
      </c>
      <c r="G56" s="8">
        <v>2096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44</v>
      </c>
      <c r="G57" s="8">
        <v>128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28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44</v>
      </c>
      <c r="G58" s="8">
        <v>2284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44</v>
      </c>
      <c r="G59" s="8">
        <v>2000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44</v>
      </c>
      <c r="G60" s="8">
        <v>390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28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44</v>
      </c>
      <c r="G61" s="8">
        <v>128.1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44</v>
      </c>
      <c r="G62" s="8">
        <v>65.61</v>
      </c>
      <c r="H62" s="10">
        <v>0</v>
      </c>
      <c r="I62" s="9">
        <f t="shared" ref="I62:I90" si="3">ROUND(G62* H62,2)</f>
        <v>0</v>
      </c>
      <c r="J62" s="5">
        <v>8</v>
      </c>
      <c r="K62" s="9">
        <f t="shared" ref="K62:K90" si="4">ROUND(I62* J62/100,2)</f>
        <v>0</v>
      </c>
      <c r="L62" s="20">
        <f t="shared" ref="L62:L90" si="5">ROUND(I62+ K62,2)</f>
        <v>0</v>
      </c>
      <c r="M62" s="21"/>
    </row>
    <row r="63" spans="2:13" s="1" customFormat="1" ht="28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44</v>
      </c>
      <c r="G63" s="8">
        <v>2100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20">
        <f t="shared" si="5"/>
        <v>0</v>
      </c>
      <c r="M63" s="21"/>
    </row>
    <row r="64" spans="2:13" s="1" customFormat="1" ht="28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44</v>
      </c>
      <c r="G64" s="8">
        <v>252.06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20">
        <f t="shared" si="5"/>
        <v>0</v>
      </c>
      <c r="M64" s="21"/>
    </row>
    <row r="65" spans="2:13" s="1" customFormat="1" ht="28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44</v>
      </c>
      <c r="G65" s="8">
        <v>1500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20">
        <f t="shared" si="5"/>
        <v>0</v>
      </c>
      <c r="M65" s="21"/>
    </row>
    <row r="66" spans="2:13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127</v>
      </c>
      <c r="G66" s="8">
        <v>3.5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20">
        <f t="shared" si="5"/>
        <v>0</v>
      </c>
      <c r="M66" s="21"/>
    </row>
    <row r="67" spans="2:13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44</v>
      </c>
      <c r="G67" s="8">
        <v>2000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20">
        <f t="shared" si="5"/>
        <v>0</v>
      </c>
      <c r="M67" s="21"/>
    </row>
    <row r="68" spans="2:13" s="1" customFormat="1" ht="19.7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134</v>
      </c>
      <c r="G68" s="8">
        <v>35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20">
        <f t="shared" si="5"/>
        <v>0</v>
      </c>
      <c r="M68" s="21"/>
    </row>
    <row r="69" spans="2:13" s="1" customFormat="1" ht="19.7" customHeight="1" x14ac:dyDescent="0.2">
      <c r="B69" s="5">
        <v>40</v>
      </c>
      <c r="C69" s="6" t="s">
        <v>135</v>
      </c>
      <c r="D69" s="6" t="s">
        <v>136</v>
      </c>
      <c r="E69" s="7" t="s">
        <v>137</v>
      </c>
      <c r="F69" s="6" t="s">
        <v>44</v>
      </c>
      <c r="G69" s="8">
        <v>140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20">
        <f t="shared" si="5"/>
        <v>0</v>
      </c>
      <c r="M69" s="21"/>
    </row>
    <row r="70" spans="2:13" s="1" customFormat="1" ht="19.7" customHeight="1" x14ac:dyDescent="0.2">
      <c r="B70" s="5">
        <v>41</v>
      </c>
      <c r="C70" s="6" t="s">
        <v>138</v>
      </c>
      <c r="D70" s="6" t="s">
        <v>139</v>
      </c>
      <c r="E70" s="7" t="s">
        <v>140</v>
      </c>
      <c r="F70" s="6" t="s">
        <v>44</v>
      </c>
      <c r="G70" s="8">
        <v>7.29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20">
        <f t="shared" si="5"/>
        <v>0</v>
      </c>
      <c r="M70" s="21"/>
    </row>
    <row r="71" spans="2:13" s="1" customFormat="1" ht="19.7" customHeight="1" x14ac:dyDescent="0.2">
      <c r="B71" s="5">
        <v>42</v>
      </c>
      <c r="C71" s="6" t="s">
        <v>141</v>
      </c>
      <c r="D71" s="6" t="s">
        <v>142</v>
      </c>
      <c r="E71" s="7" t="s">
        <v>143</v>
      </c>
      <c r="F71" s="6" t="s">
        <v>144</v>
      </c>
      <c r="G71" s="8">
        <v>100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20">
        <f t="shared" si="5"/>
        <v>0</v>
      </c>
      <c r="M71" s="21"/>
    </row>
    <row r="72" spans="2:13" s="1" customFormat="1" ht="19.7" customHeight="1" x14ac:dyDescent="0.2">
      <c r="B72" s="5">
        <v>43</v>
      </c>
      <c r="C72" s="6" t="s">
        <v>145</v>
      </c>
      <c r="D72" s="6" t="s">
        <v>146</v>
      </c>
      <c r="E72" s="7" t="s">
        <v>147</v>
      </c>
      <c r="F72" s="6" t="s">
        <v>144</v>
      </c>
      <c r="G72" s="8">
        <v>100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20">
        <f t="shared" si="5"/>
        <v>0</v>
      </c>
      <c r="M72" s="21"/>
    </row>
    <row r="73" spans="2:13" s="1" customFormat="1" ht="19.7" customHeight="1" x14ac:dyDescent="0.2">
      <c r="B73" s="5">
        <v>44</v>
      </c>
      <c r="C73" s="6" t="s">
        <v>148</v>
      </c>
      <c r="D73" s="6" t="s">
        <v>149</v>
      </c>
      <c r="E73" s="7" t="s">
        <v>150</v>
      </c>
      <c r="F73" s="6" t="s">
        <v>44</v>
      </c>
      <c r="G73" s="8">
        <v>7.29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20">
        <f t="shared" si="5"/>
        <v>0</v>
      </c>
      <c r="M73" s="21"/>
    </row>
    <row r="74" spans="2:13" s="1" customFormat="1" ht="19.7" customHeight="1" x14ac:dyDescent="0.2">
      <c r="B74" s="5">
        <v>45</v>
      </c>
      <c r="C74" s="6" t="s">
        <v>151</v>
      </c>
      <c r="D74" s="6" t="s">
        <v>152</v>
      </c>
      <c r="E74" s="7" t="s">
        <v>153</v>
      </c>
      <c r="F74" s="6" t="s">
        <v>144</v>
      </c>
      <c r="G74" s="8">
        <v>100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20">
        <f t="shared" si="5"/>
        <v>0</v>
      </c>
      <c r="M74" s="21"/>
    </row>
    <row r="75" spans="2:13" s="1" customFormat="1" ht="28.7" customHeight="1" x14ac:dyDescent="0.2">
      <c r="B75" s="5">
        <v>46</v>
      </c>
      <c r="C75" s="6" t="s">
        <v>154</v>
      </c>
      <c r="D75" s="6" t="s">
        <v>155</v>
      </c>
      <c r="E75" s="7" t="s">
        <v>156</v>
      </c>
      <c r="F75" s="6" t="s">
        <v>44</v>
      </c>
      <c r="G75" s="8">
        <v>280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20">
        <f t="shared" si="5"/>
        <v>0</v>
      </c>
      <c r="M75" s="21"/>
    </row>
    <row r="76" spans="2:13" s="1" customFormat="1" ht="28.7" customHeight="1" x14ac:dyDescent="0.2">
      <c r="B76" s="5">
        <v>47</v>
      </c>
      <c r="C76" s="6" t="s">
        <v>157</v>
      </c>
      <c r="D76" s="6" t="s">
        <v>158</v>
      </c>
      <c r="E76" s="7" t="s">
        <v>159</v>
      </c>
      <c r="F76" s="6" t="s">
        <v>44</v>
      </c>
      <c r="G76" s="8">
        <v>65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20">
        <f t="shared" si="5"/>
        <v>0</v>
      </c>
      <c r="M76" s="21"/>
    </row>
    <row r="77" spans="2:13" s="1" customFormat="1" ht="28.7" customHeight="1" x14ac:dyDescent="0.2">
      <c r="B77" s="5">
        <v>48</v>
      </c>
      <c r="C77" s="6" t="s">
        <v>160</v>
      </c>
      <c r="D77" s="6" t="s">
        <v>161</v>
      </c>
      <c r="E77" s="7" t="s">
        <v>162</v>
      </c>
      <c r="F77" s="6" t="s">
        <v>90</v>
      </c>
      <c r="G77" s="8">
        <v>30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20">
        <f t="shared" si="5"/>
        <v>0</v>
      </c>
      <c r="M77" s="21"/>
    </row>
    <row r="78" spans="2:13" s="1" customFormat="1" ht="19.7" customHeight="1" x14ac:dyDescent="0.2">
      <c r="B78" s="5">
        <v>49</v>
      </c>
      <c r="C78" s="6" t="s">
        <v>163</v>
      </c>
      <c r="D78" s="6" t="s">
        <v>164</v>
      </c>
      <c r="E78" s="7" t="s">
        <v>165</v>
      </c>
      <c r="F78" s="6" t="s">
        <v>90</v>
      </c>
      <c r="G78" s="8">
        <v>1300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20">
        <f t="shared" si="5"/>
        <v>0</v>
      </c>
      <c r="M78" s="21"/>
    </row>
    <row r="79" spans="2:13" s="1" customFormat="1" ht="19.7" customHeight="1" x14ac:dyDescent="0.2">
      <c r="B79" s="5">
        <v>50</v>
      </c>
      <c r="C79" s="6" t="s">
        <v>166</v>
      </c>
      <c r="D79" s="6" t="s">
        <v>167</v>
      </c>
      <c r="E79" s="7" t="s">
        <v>168</v>
      </c>
      <c r="F79" s="6" t="s">
        <v>90</v>
      </c>
      <c r="G79" s="8">
        <v>400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20">
        <f t="shared" si="5"/>
        <v>0</v>
      </c>
      <c r="M79" s="21"/>
    </row>
    <row r="80" spans="2:13" s="1" customFormat="1" ht="19.7" customHeight="1" x14ac:dyDescent="0.2">
      <c r="B80" s="5">
        <v>51</v>
      </c>
      <c r="C80" s="6" t="s">
        <v>169</v>
      </c>
      <c r="D80" s="6" t="s">
        <v>170</v>
      </c>
      <c r="E80" s="7" t="s">
        <v>171</v>
      </c>
      <c r="F80" s="6" t="s">
        <v>90</v>
      </c>
      <c r="G80" s="8">
        <v>630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20">
        <f t="shared" si="5"/>
        <v>0</v>
      </c>
      <c r="M80" s="21"/>
    </row>
    <row r="81" spans="2:14" s="1" customFormat="1" ht="19.7" customHeight="1" x14ac:dyDescent="0.2">
      <c r="B81" s="5">
        <v>52</v>
      </c>
      <c r="C81" s="6" t="s">
        <v>172</v>
      </c>
      <c r="D81" s="6" t="s">
        <v>173</v>
      </c>
      <c r="E81" s="7" t="s">
        <v>174</v>
      </c>
      <c r="F81" s="6" t="s">
        <v>90</v>
      </c>
      <c r="G81" s="8">
        <v>3.92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20">
        <f t="shared" si="5"/>
        <v>0</v>
      </c>
      <c r="M81" s="21"/>
    </row>
    <row r="82" spans="2:14" s="1" customFormat="1" ht="19.7" customHeight="1" x14ac:dyDescent="0.2">
      <c r="B82" s="5">
        <v>53</v>
      </c>
      <c r="C82" s="6" t="s">
        <v>175</v>
      </c>
      <c r="D82" s="6" t="s">
        <v>176</v>
      </c>
      <c r="E82" s="7" t="s">
        <v>177</v>
      </c>
      <c r="F82" s="6" t="s">
        <v>90</v>
      </c>
      <c r="G82" s="8">
        <v>22.86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20">
        <f t="shared" si="5"/>
        <v>0</v>
      </c>
      <c r="M82" s="21"/>
    </row>
    <row r="83" spans="2:14" s="1" customFormat="1" ht="19.7" customHeight="1" x14ac:dyDescent="0.2">
      <c r="B83" s="5">
        <v>54</v>
      </c>
      <c r="C83" s="6" t="s">
        <v>178</v>
      </c>
      <c r="D83" s="6" t="s">
        <v>179</v>
      </c>
      <c r="E83" s="7" t="s">
        <v>180</v>
      </c>
      <c r="F83" s="6" t="s">
        <v>90</v>
      </c>
      <c r="G83" s="8">
        <v>1373.96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20">
        <f t="shared" si="5"/>
        <v>0</v>
      </c>
      <c r="M83" s="21"/>
    </row>
    <row r="84" spans="2:14" s="1" customFormat="1" ht="19.7" customHeight="1" x14ac:dyDescent="0.2">
      <c r="B84" s="5">
        <v>55</v>
      </c>
      <c r="C84" s="6" t="s">
        <v>181</v>
      </c>
      <c r="D84" s="6" t="s">
        <v>182</v>
      </c>
      <c r="E84" s="7" t="s">
        <v>183</v>
      </c>
      <c r="F84" s="6" t="s">
        <v>90</v>
      </c>
      <c r="G84" s="8">
        <v>475.72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20">
        <f t="shared" si="5"/>
        <v>0</v>
      </c>
      <c r="M84" s="21"/>
    </row>
    <row r="85" spans="2:14" s="1" customFormat="1" ht="28.7" customHeight="1" x14ac:dyDescent="0.2">
      <c r="B85" s="5">
        <v>56</v>
      </c>
      <c r="C85" s="6" t="s">
        <v>184</v>
      </c>
      <c r="D85" s="6" t="s">
        <v>185</v>
      </c>
      <c r="E85" s="7" t="s">
        <v>186</v>
      </c>
      <c r="F85" s="6" t="s">
        <v>44</v>
      </c>
      <c r="G85" s="8">
        <v>224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20">
        <f t="shared" si="5"/>
        <v>0</v>
      </c>
      <c r="M85" s="21"/>
    </row>
    <row r="86" spans="2:14" s="1" customFormat="1" ht="19.7" customHeight="1" x14ac:dyDescent="0.2">
      <c r="B86" s="5">
        <v>57</v>
      </c>
      <c r="C86" s="6" t="s">
        <v>187</v>
      </c>
      <c r="D86" s="6" t="s">
        <v>188</v>
      </c>
      <c r="E86" s="7" t="s">
        <v>189</v>
      </c>
      <c r="F86" s="6" t="s">
        <v>44</v>
      </c>
      <c r="G86" s="8">
        <v>185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20">
        <f t="shared" si="5"/>
        <v>0</v>
      </c>
      <c r="M86" s="21"/>
    </row>
    <row r="87" spans="2:14" s="1" customFormat="1" ht="19.7" customHeight="1" x14ac:dyDescent="0.2">
      <c r="B87" s="5">
        <v>58</v>
      </c>
      <c r="C87" s="6" t="s">
        <v>190</v>
      </c>
      <c r="D87" s="6" t="s">
        <v>191</v>
      </c>
      <c r="E87" s="7" t="s">
        <v>192</v>
      </c>
      <c r="F87" s="6" t="s">
        <v>44</v>
      </c>
      <c r="G87" s="8">
        <v>7.29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20">
        <f t="shared" si="5"/>
        <v>0</v>
      </c>
      <c r="M87" s="21"/>
    </row>
    <row r="88" spans="2:14" s="1" customFormat="1" ht="19.7" customHeight="1" x14ac:dyDescent="0.2">
      <c r="B88" s="5">
        <v>59</v>
      </c>
      <c r="C88" s="6" t="s">
        <v>193</v>
      </c>
      <c r="D88" s="6" t="s">
        <v>194</v>
      </c>
      <c r="E88" s="7" t="s">
        <v>31</v>
      </c>
      <c r="F88" s="6" t="s">
        <v>14</v>
      </c>
      <c r="G88" s="8">
        <v>1077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20">
        <f t="shared" si="5"/>
        <v>0</v>
      </c>
      <c r="M88" s="21"/>
    </row>
    <row r="89" spans="2:14" s="1" customFormat="1" ht="19.7" customHeight="1" x14ac:dyDescent="0.2">
      <c r="B89" s="5">
        <v>60</v>
      </c>
      <c r="C89" s="6" t="s">
        <v>195</v>
      </c>
      <c r="D89" s="6" t="s">
        <v>196</v>
      </c>
      <c r="E89" s="7" t="s">
        <v>37</v>
      </c>
      <c r="F89" s="6" t="s">
        <v>14</v>
      </c>
      <c r="G89" s="8">
        <v>155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20">
        <f t="shared" si="5"/>
        <v>0</v>
      </c>
      <c r="M89" s="21"/>
    </row>
    <row r="90" spans="2:14" s="1" customFormat="1" ht="19.7" customHeight="1" x14ac:dyDescent="0.2">
      <c r="B90" s="5">
        <v>61</v>
      </c>
      <c r="C90" s="6" t="s">
        <v>197</v>
      </c>
      <c r="D90" s="6" t="s">
        <v>198</v>
      </c>
      <c r="E90" s="7" t="s">
        <v>40</v>
      </c>
      <c r="F90" s="6" t="s">
        <v>14</v>
      </c>
      <c r="G90" s="8">
        <v>161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20">
        <f t="shared" si="5"/>
        <v>0</v>
      </c>
      <c r="M90" s="21"/>
    </row>
    <row r="91" spans="2:14" s="1" customFormat="1" ht="55.9" customHeight="1" x14ac:dyDescent="0.2"/>
    <row r="92" spans="2:14" s="1" customFormat="1" ht="21.4" customHeight="1" x14ac:dyDescent="0.2">
      <c r="B92" s="36" t="s">
        <v>199</v>
      </c>
      <c r="C92" s="36"/>
      <c r="D92" s="36"/>
      <c r="E92" s="36"/>
      <c r="F92" s="26">
        <f>ROUND(I30+I31+I32+I33+I34+I35+I36+I37+I38+I39+I40+I41+I42+I43+I44+I45+I46+I47+I48+I49+I50+I51+I52+I53+I54+I55+I56+I57+I58+I59+I60+I61+I62+I63+I64+I65+I66+I67+I68+I69+I70+I71+I72+I73+I74+I75+I76+I77+I78+I79+I80+I81+I82+I83+I84+I85+I86+I87+I88+I89+I90,2)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21.4" customHeight="1" x14ac:dyDescent="0.2">
      <c r="B93" s="36" t="s">
        <v>200</v>
      </c>
      <c r="C93" s="36"/>
      <c r="D93" s="36"/>
      <c r="E93" s="36"/>
      <c r="F93" s="29">
        <f>ROUND(L30+L31+L32+L33+L34+L35+L36+L37+L38+L39+L40+L41+L42+L43+L44+L45+L46+L47+L48+L49+L50+L51+L52+L53+L54+L55+L56+L57+L58+L59+L60+L61+L62+L63+L64+L65+L66+L67+L68+L69+L70+L71+L72+L73+L74+L75+L76+L77+L78+L79+L80+L81+L82+L83+L84+L85+L86+L87+L88+L89+L90,2)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11.1" customHeight="1" x14ac:dyDescent="0.2"/>
    <row r="95" spans="2:14" s="1" customFormat="1" ht="80.099999999999994" customHeight="1" x14ac:dyDescent="0.2">
      <c r="B95" s="15" t="s">
        <v>213</v>
      </c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2:14" s="1" customFormat="1" ht="2.65" customHeight="1" x14ac:dyDescent="0.2"/>
    <row r="97" spans="2:14" s="1" customFormat="1" ht="110.1" customHeight="1" x14ac:dyDescent="0.2">
      <c r="B97" s="15" t="s">
        <v>214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5.25" customHeight="1" x14ac:dyDescent="0.2"/>
    <row r="99" spans="2:14" s="1" customFormat="1" ht="110.1" customHeight="1" x14ac:dyDescent="0.2">
      <c r="B99" s="17" t="s">
        <v>215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5.25" customHeight="1" x14ac:dyDescent="0.2"/>
    <row r="101" spans="2:14" s="1" customFormat="1" ht="37.9" customHeight="1" x14ac:dyDescent="0.2">
      <c r="C101" s="37" t="s">
        <v>201</v>
      </c>
      <c r="D101" s="37"/>
      <c r="E101" s="37"/>
      <c r="F101" s="23" t="s">
        <v>202</v>
      </c>
      <c r="G101" s="23"/>
      <c r="H101" s="23"/>
      <c r="I101" s="23"/>
      <c r="J101" s="23"/>
      <c r="K101" s="23"/>
      <c r="L101" s="23"/>
    </row>
    <row r="102" spans="2:14" s="1" customFormat="1" ht="28.7" customHeight="1" x14ac:dyDescent="0.2"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7" customHeight="1" x14ac:dyDescent="0.2"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8.7" customHeight="1" x14ac:dyDescent="0.2"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8.7" customHeight="1" x14ac:dyDescent="0.2"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.65" customHeight="1" x14ac:dyDescent="0.2"/>
    <row r="107" spans="2:14" s="1" customFormat="1" ht="203.1" customHeight="1" x14ac:dyDescent="0.2">
      <c r="B107" s="15" t="s">
        <v>216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36.950000000000003" customHeight="1" x14ac:dyDescent="0.2">
      <c r="B109" s="16" t="s">
        <v>217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37.9" customHeight="1" x14ac:dyDescent="0.2">
      <c r="C111" s="37" t="s">
        <v>203</v>
      </c>
      <c r="D111" s="37"/>
      <c r="E111" s="37"/>
      <c r="F111" s="25" t="s">
        <v>204</v>
      </c>
      <c r="G111" s="25"/>
      <c r="H111" s="25"/>
      <c r="I111" s="25"/>
      <c r="J111" s="25"/>
      <c r="K111" s="25"/>
      <c r="L111" s="25"/>
    </row>
    <row r="112" spans="2:14" s="1" customFormat="1" ht="28.7" customHeight="1" x14ac:dyDescent="0.2"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4" s="1" customFormat="1" ht="28.7" customHeight="1" x14ac:dyDescent="0.2"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2:14" s="1" customFormat="1" ht="28.7" customHeight="1" x14ac:dyDescent="0.2"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2:14" s="1" customFormat="1" ht="28.7" customHeight="1" x14ac:dyDescent="0.2"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2:14" s="1" customFormat="1" ht="2.65" customHeight="1" x14ac:dyDescent="0.2"/>
    <row r="117" spans="2:14" s="1" customFormat="1" ht="159.94999999999999" customHeight="1" x14ac:dyDescent="0.2">
      <c r="B117" s="15" t="s">
        <v>218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2.65" customHeight="1" x14ac:dyDescent="0.2"/>
    <row r="119" spans="2:14" s="1" customFormat="1" ht="54.95" customHeight="1" x14ac:dyDescent="0.2">
      <c r="B119" s="15" t="s">
        <v>219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2:14" s="1" customFormat="1" ht="2.65" customHeight="1" x14ac:dyDescent="0.2"/>
    <row r="121" spans="2:14" s="1" customFormat="1" ht="60" customHeight="1" x14ac:dyDescent="0.2">
      <c r="B121" s="17" t="s">
        <v>220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48" customHeight="1" x14ac:dyDescent="0.2">
      <c r="B123" s="17" t="s">
        <v>221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2:14" s="1" customFormat="1" ht="2.65" customHeight="1" x14ac:dyDescent="0.2"/>
    <row r="125" spans="2:14" s="1" customFormat="1" ht="125.1" customHeight="1" x14ac:dyDescent="0.2">
      <c r="B125" s="15" t="s">
        <v>222</v>
      </c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2:14" s="1" customFormat="1" ht="2.65" customHeight="1" x14ac:dyDescent="0.2"/>
    <row r="127" spans="2:14" s="1" customFormat="1" ht="84.95" customHeight="1" x14ac:dyDescent="0.2">
      <c r="B127" s="15" t="s">
        <v>223</v>
      </c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2:14" s="1" customFormat="1" ht="86.85" customHeight="1" x14ac:dyDescent="0.2"/>
    <row r="129" spans="2:12" s="1" customFormat="1" ht="17.649999999999999" customHeight="1" x14ac:dyDescent="0.2">
      <c r="J129" s="38" t="s">
        <v>224</v>
      </c>
      <c r="K129" s="38"/>
      <c r="L129" s="38"/>
    </row>
    <row r="130" spans="2:12" s="1" customFormat="1" ht="145.15" customHeight="1" x14ac:dyDescent="0.2"/>
    <row r="131" spans="2:12" s="1" customFormat="1" ht="81.599999999999994" customHeight="1" x14ac:dyDescent="0.2">
      <c r="B131" s="32" t="s">
        <v>225</v>
      </c>
      <c r="C131" s="32"/>
      <c r="D131" s="32"/>
      <c r="E131" s="32"/>
      <c r="F131" s="32"/>
      <c r="G131" s="32"/>
      <c r="H131" s="32"/>
      <c r="I131" s="32"/>
      <c r="J131" s="32"/>
      <c r="K131" s="32"/>
    </row>
  </sheetData>
  <mergeCells count="115">
    <mergeCell ref="L90:M90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72:M72"/>
    <mergeCell ref="L73:M73"/>
    <mergeCell ref="L74:M74"/>
    <mergeCell ref="L75:M75"/>
    <mergeCell ref="L76:M76"/>
    <mergeCell ref="L77:M77"/>
    <mergeCell ref="L87:M87"/>
    <mergeCell ref="L88:M88"/>
    <mergeCell ref="L89:M89"/>
    <mergeCell ref="J129:L129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B131:K131"/>
    <mergeCell ref="B24:M24"/>
    <mergeCell ref="B26:M26"/>
    <mergeCell ref="B4:E4"/>
    <mergeCell ref="B6:E6"/>
    <mergeCell ref="B8:E8"/>
    <mergeCell ref="B92:E92"/>
    <mergeCell ref="B93:E93"/>
    <mergeCell ref="B95:N95"/>
    <mergeCell ref="B97:N97"/>
    <mergeCell ref="B99:N99"/>
    <mergeCell ref="C101:E101"/>
    <mergeCell ref="C102:E102"/>
    <mergeCell ref="C103:E103"/>
    <mergeCell ref="C104:E104"/>
    <mergeCell ref="C105:E105"/>
    <mergeCell ref="C111:E111"/>
    <mergeCell ref="C112:E112"/>
    <mergeCell ref="C113:E113"/>
    <mergeCell ref="C114:E114"/>
    <mergeCell ref="C115:E115"/>
    <mergeCell ref="C16:E16"/>
    <mergeCell ref="C18:E18"/>
    <mergeCell ref="C20:E20"/>
    <mergeCell ref="B123:N123"/>
    <mergeCell ref="B125:N125"/>
    <mergeCell ref="B127:N127"/>
    <mergeCell ref="C22:E22"/>
    <mergeCell ref="F101:L101"/>
    <mergeCell ref="F102:L102"/>
    <mergeCell ref="F103:L103"/>
    <mergeCell ref="F104:L104"/>
    <mergeCell ref="F105:L105"/>
    <mergeCell ref="F111:L111"/>
    <mergeCell ref="F112:L112"/>
    <mergeCell ref="F113:L113"/>
    <mergeCell ref="F114:L114"/>
    <mergeCell ref="F115:L115"/>
    <mergeCell ref="F92:M92"/>
    <mergeCell ref="F93:M93"/>
    <mergeCell ref="L51:M51"/>
    <mergeCell ref="L52:M52"/>
    <mergeCell ref="L53:M53"/>
    <mergeCell ref="L54:M54"/>
    <mergeCell ref="L55:M55"/>
    <mergeCell ref="L56:M56"/>
    <mergeCell ref="L57:M57"/>
    <mergeCell ref="L58:M58"/>
    <mergeCell ref="B3:E3"/>
    <mergeCell ref="B5:E5"/>
    <mergeCell ref="B7:E7"/>
    <mergeCell ref="B10:E11"/>
    <mergeCell ref="B107:N107"/>
    <mergeCell ref="B109:N109"/>
    <mergeCell ref="B117:N117"/>
    <mergeCell ref="B119:N119"/>
    <mergeCell ref="B121:N121"/>
    <mergeCell ref="F14:I14"/>
    <mergeCell ref="H11:O12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Baranowska (Nadleśnictwo Krosno)</cp:lastModifiedBy>
  <cp:lastPrinted>2025-10-22T12:32:11Z</cp:lastPrinted>
  <dcterms:created xsi:type="dcterms:W3CDTF">2025-10-03T06:17:18Z</dcterms:created>
  <dcterms:modified xsi:type="dcterms:W3CDTF">2025-11-24T11:56:27Z</dcterms:modified>
</cp:coreProperties>
</file>